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007"/>
  <workbookPr autoCompressPictures="0"/>
  <bookViews>
    <workbookView xWindow="2420" yWindow="1040" windowWidth="14480" windowHeight="127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3" i="1" l="1"/>
  <c r="C102" i="1"/>
  <c r="C97" i="1"/>
  <c r="C91" i="1"/>
  <c r="C80" i="1"/>
  <c r="C76" i="1"/>
  <c r="C70" i="1"/>
  <c r="C64" i="1"/>
  <c r="C59" i="1"/>
  <c r="C48" i="1"/>
  <c r="C41" i="1"/>
  <c r="C36" i="1"/>
  <c r="C30" i="1"/>
  <c r="C24" i="1"/>
  <c r="C6" i="1"/>
  <c r="C105" i="1"/>
  <c r="C116" i="1"/>
</calcChain>
</file>

<file path=xl/sharedStrings.xml><?xml version="1.0" encoding="utf-8"?>
<sst xmlns="http://schemas.openxmlformats.org/spreadsheetml/2006/main" count="99" uniqueCount="85">
  <si>
    <t>2710 SUPV OF STUDENT TRANS SERVICES</t>
  </si>
  <si>
    <t xml:space="preserve">  2710 110</t>
  </si>
  <si>
    <t>Supervisor Salary  (current)</t>
  </si>
  <si>
    <t xml:space="preserve"> 2710 111 </t>
  </si>
  <si>
    <t>Administrative Assistant salary (current)</t>
  </si>
  <si>
    <t>TOTAL ACCOUNT     2710</t>
  </si>
  <si>
    <t>2720 SALARIES / DRIVERS</t>
  </si>
  <si>
    <t>2720 100</t>
  </si>
  <si>
    <t xml:space="preserve">Daily Hours </t>
  </si>
  <si>
    <t>236 hr. x $18.00 x 180 days</t>
  </si>
  <si>
    <t>Safe Driving Award</t>
  </si>
  <si>
    <t>Activity Hours</t>
  </si>
  <si>
    <t>40 hr. x $18.00 x 36 weeks</t>
  </si>
  <si>
    <t>Early Dismissals</t>
  </si>
  <si>
    <t>240 hr. x $18.00</t>
  </si>
  <si>
    <t>Band Trips</t>
  </si>
  <si>
    <t>400 hr. x $18.00</t>
  </si>
  <si>
    <t>172 Substitute Driver</t>
  </si>
  <si>
    <t>2000 hr. x $15.00</t>
  </si>
  <si>
    <t>Shuttle</t>
  </si>
  <si>
    <t>100 hr. x $18.00</t>
  </si>
  <si>
    <t>Summer Runs (ESY)</t>
  </si>
  <si>
    <t>64 hr. x $18.00 x 30 days</t>
  </si>
  <si>
    <t>Athletic Trips</t>
  </si>
  <si>
    <t>450 trips. x $18.00 x 5 hrs.</t>
  </si>
  <si>
    <t>Safety Meetings</t>
  </si>
  <si>
    <t>2 x 2 x $18.00 x 75 Emp.</t>
  </si>
  <si>
    <t>Summer Shop Work</t>
  </si>
  <si>
    <t>8 emp.x $100 x 25 days</t>
  </si>
  <si>
    <t>Bus Wash</t>
  </si>
  <si>
    <t>500 hr. x $11.00</t>
  </si>
  <si>
    <t>TOTAL</t>
  </si>
  <si>
    <t>2740 SALARIES/MECHANICS</t>
  </si>
  <si>
    <t xml:space="preserve">Mechanics </t>
  </si>
  <si>
    <t>3 x 2080 hrs. x $21.00</t>
  </si>
  <si>
    <t>Overtime</t>
  </si>
  <si>
    <t>540 hrs. x $31.50</t>
  </si>
  <si>
    <t xml:space="preserve">TOTAL    </t>
  </si>
  <si>
    <t>2720  SALARIES/ BUS AIDES</t>
  </si>
  <si>
    <t xml:space="preserve">Bus Aide </t>
  </si>
  <si>
    <t>49 hr. x $13.00 x 180 days</t>
  </si>
  <si>
    <t>ESY</t>
  </si>
  <si>
    <t>58 hr. x $13.00 x 30 days</t>
  </si>
  <si>
    <t xml:space="preserve">2740 VEHICLE SERVICES/ FUEL </t>
  </si>
  <si>
    <t>Ultra Low Sulfur Diesel Fuel (Est. Price)</t>
  </si>
  <si>
    <t>95,600 gal. x $3.25</t>
  </si>
  <si>
    <t>LUST tax  (95,600 gal. X .001)</t>
  </si>
  <si>
    <t>2740 TRANSPORTATION PARTS, TIRES, AND SUPPLIES</t>
  </si>
  <si>
    <t xml:space="preserve">Parts  </t>
  </si>
  <si>
    <t>Fuel surcharges/Delivery fees (1%)</t>
  </si>
  <si>
    <t xml:space="preserve">Tires </t>
  </si>
  <si>
    <t xml:space="preserve">Antifreeze $425 x 4 </t>
  </si>
  <si>
    <t xml:space="preserve">Automatic Transmission Fluid $500.00 x 2 </t>
  </si>
  <si>
    <t xml:space="preserve">Washer Fluid </t>
  </si>
  <si>
    <t>Grease $325.00 x 4</t>
  </si>
  <si>
    <t>Gear Oil $245.00 x 2</t>
  </si>
  <si>
    <t>Undercoating $130.00 x 7</t>
  </si>
  <si>
    <t>Synthetic ATF $27.35 gal. x 125 Gal.</t>
  </si>
  <si>
    <t>10w30 Motor Oil $975.00 x 3</t>
  </si>
  <si>
    <t>Oil 200 gal. bulk at $1,900 per load x 4</t>
  </si>
  <si>
    <t>2740 OTHER TRANSPORTATION INSURANCE</t>
  </si>
  <si>
    <r>
      <t xml:space="preserve">523  </t>
    </r>
    <r>
      <rPr>
        <sz val="10"/>
        <rFont val="Arial"/>
      </rPr>
      <t>Property damage, Fire, Theft, Etc. (last years figure)</t>
    </r>
  </si>
  <si>
    <r>
      <t>524</t>
    </r>
    <r>
      <rPr>
        <sz val="10"/>
        <rFont val="Arial"/>
      </rPr>
      <t xml:space="preserve">  Garage Insurance   </t>
    </r>
  </si>
  <si>
    <t>2740 OTHER TRANSPORTATION EXPENSES</t>
  </si>
  <si>
    <r>
      <t xml:space="preserve">580    </t>
    </r>
    <r>
      <rPr>
        <sz val="10"/>
        <rFont val="Arial"/>
      </rPr>
      <t>Travel Expense</t>
    </r>
  </si>
  <si>
    <t xml:space="preserve">          Workshops</t>
  </si>
  <si>
    <r>
      <t xml:space="preserve">300  </t>
    </r>
    <r>
      <rPr>
        <sz val="10"/>
        <rFont val="Arial"/>
      </rPr>
      <t xml:space="preserve">Drug &amp; Alcohol </t>
    </r>
  </si>
  <si>
    <t xml:space="preserve">       CDL  Fees</t>
  </si>
  <si>
    <t xml:space="preserve">       UST  Fees  (actual)</t>
  </si>
  <si>
    <r>
      <t xml:space="preserve">530  </t>
    </r>
    <r>
      <rPr>
        <sz val="10"/>
        <rFont val="Arial"/>
      </rPr>
      <t>Tech software and supplies</t>
    </r>
  </si>
  <si>
    <t>2740 CONTRACTED SERVICES</t>
  </si>
  <si>
    <t>Tire Service  (same as last year)</t>
  </si>
  <si>
    <t>Towing Service (same as last year)</t>
  </si>
  <si>
    <t>Uniform Service $85.00 x 52 weeks</t>
  </si>
  <si>
    <t>UST line test service</t>
  </si>
  <si>
    <t>Fire Extinguisher Service</t>
  </si>
  <si>
    <t>Fuel System Maintenance</t>
  </si>
  <si>
    <t>2740 WELDING SUPPLIES / WASTE OIL REMOVAL</t>
  </si>
  <si>
    <t>Welding Supplies</t>
  </si>
  <si>
    <r>
      <t xml:space="preserve">2790 </t>
    </r>
    <r>
      <rPr>
        <sz val="10"/>
        <rFont val="Arial"/>
      </rPr>
      <t xml:space="preserve"> </t>
    </r>
    <r>
      <rPr>
        <b/>
        <sz val="10"/>
        <rFont val="Arial"/>
        <family val="2"/>
      </rPr>
      <t>CONTRACTED CARRIERS</t>
    </r>
  </si>
  <si>
    <t xml:space="preserve">Special Education Transportation (PDE 2548)  </t>
  </si>
  <si>
    <t>SUB TOTAL</t>
  </si>
  <si>
    <t>2720 TRANSPORTATION VEHICLES / REPLACEMENTS</t>
  </si>
  <si>
    <t>2- Wheelchair Bus with A/C @ $90,000.00</t>
  </si>
  <si>
    <t>3 - 48 Passenger bus @ $77,000.00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</si>
</sst>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2" fillId="0" borderId="4" xfId="1" applyBorder="1"/>
    <xf numFmtId="0" fontId="3" fillId="0" borderId="4" xfId="1" applyFont="1" applyBorder="1"/>
    <xf numFmtId="164" fontId="4" fillId="0" borderId="4" xfId="1" applyNumberFormat="1" applyFont="1" applyBorder="1"/>
    <xf numFmtId="164" fontId="4" fillId="0" borderId="4" xfId="1" applyNumberFormat="1" applyFont="1" applyFill="1" applyBorder="1"/>
    <xf numFmtId="0" fontId="3" fillId="0" borderId="4" xfId="1" applyFont="1" applyFill="1" applyBorder="1" applyAlignment="1">
      <alignment horizontal="right"/>
    </xf>
    <xf numFmtId="164" fontId="3" fillId="0" borderId="4" xfId="1" applyNumberFormat="1" applyFont="1" applyFill="1" applyBorder="1"/>
    <xf numFmtId="0" fontId="2" fillId="0" borderId="4" xfId="1" applyBorder="1" applyAlignment="1">
      <alignment horizontal="left"/>
    </xf>
    <xf numFmtId="164" fontId="2" fillId="0" borderId="4" xfId="1" applyNumberFormat="1" applyBorder="1"/>
    <xf numFmtId="164" fontId="2" fillId="0" borderId="4" xfId="1" applyNumberFormat="1" applyFill="1" applyBorder="1"/>
    <xf numFmtId="0" fontId="2" fillId="3" borderId="4" xfId="1" applyFill="1" applyBorder="1"/>
    <xf numFmtId="164" fontId="2" fillId="3" borderId="4" xfId="1" applyNumberFormat="1" applyFill="1" applyBorder="1"/>
    <xf numFmtId="0" fontId="4" fillId="0" borderId="4" xfId="1" applyFont="1" applyBorder="1"/>
    <xf numFmtId="164" fontId="3" fillId="0" borderId="4" xfId="1" applyNumberFormat="1" applyFont="1" applyBorder="1"/>
    <xf numFmtId="0" fontId="3" fillId="0" borderId="4" xfId="1" applyFont="1" applyBorder="1" applyAlignment="1">
      <alignment horizontal="left"/>
    </xf>
    <xf numFmtId="0" fontId="3" fillId="0" borderId="4" xfId="1" applyFont="1" applyBorder="1" applyAlignment="1">
      <alignment horizontal="right"/>
    </xf>
    <xf numFmtId="164" fontId="5" fillId="0" borderId="4" xfId="1" applyNumberFormat="1" applyFont="1" applyBorder="1"/>
    <xf numFmtId="164" fontId="6" fillId="0" borderId="4" xfId="1" applyNumberFormat="1" applyFont="1" applyBorder="1"/>
    <xf numFmtId="0" fontId="0" fillId="0" borderId="4" xfId="0" applyBorder="1"/>
    <xf numFmtId="0" fontId="1" fillId="0" borderId="4" xfId="0" applyFont="1" applyBorder="1" applyAlignment="1">
      <alignment horizontal="right"/>
    </xf>
    <xf numFmtId="164" fontId="1" fillId="0" borderId="4" xfId="0" applyNumberFormat="1" applyFont="1" applyBorder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0" borderId="4" xfId="1" applyNumberFormat="1" applyFont="1" applyBorder="1" applyAlignment="1">
      <alignment horizontal="left"/>
    </xf>
    <xf numFmtId="0" fontId="3" fillId="2" borderId="4" xfId="1" applyNumberFormat="1" applyFont="1" applyFill="1" applyBorder="1" applyAlignment="1">
      <alignment horizontal="left"/>
    </xf>
    <xf numFmtId="0" fontId="2" fillId="2" borderId="4" xfId="1" applyFill="1" applyBorder="1"/>
    <xf numFmtId="164" fontId="2" fillId="2" borderId="4" xfId="1" applyNumberFormat="1" applyFill="1" applyBorder="1"/>
    <xf numFmtId="0" fontId="2" fillId="0" borderId="1" xfId="1" applyBorder="1"/>
    <xf numFmtId="0" fontId="3" fillId="0" borderId="2" xfId="1" applyFont="1" applyBorder="1" applyAlignment="1">
      <alignment horizontal="right"/>
    </xf>
    <xf numFmtId="164" fontId="3" fillId="0" borderId="3" xfId="1" applyNumberFormat="1" applyFont="1" applyBorder="1"/>
    <xf numFmtId="0" fontId="1" fillId="0" borderId="4" xfId="0" applyFont="1" applyBorder="1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1" xfId="1" applyFont="1" applyFill="1" applyBorder="1" applyAlignment="1"/>
    <xf numFmtId="0" fontId="2" fillId="2" borderId="2" xfId="1" applyFill="1" applyBorder="1" applyAlignment="1"/>
    <xf numFmtId="0" fontId="2" fillId="2" borderId="3" xfId="1" applyFill="1" applyBorder="1" applyAlignment="1"/>
    <xf numFmtId="0" fontId="3" fillId="2" borderId="4" xfId="1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6"/>
  <sheetViews>
    <sheetView tabSelected="1" topLeftCell="A90" workbookViewId="0">
      <selection activeCell="B118" sqref="B118"/>
    </sheetView>
  </sheetViews>
  <sheetFormatPr baseColWidth="10" defaultColWidth="8.83203125" defaultRowHeight="14" x14ac:dyDescent="0"/>
  <cols>
    <col min="1" max="1" width="36.5" customWidth="1"/>
    <col min="2" max="2" width="34.83203125" bestFit="1" customWidth="1"/>
    <col min="3" max="3" width="12.6640625" bestFit="1" customWidth="1"/>
  </cols>
  <sheetData>
    <row r="1" spans="1:3">
      <c r="A1" s="32" t="s">
        <v>0</v>
      </c>
      <c r="B1" s="33"/>
      <c r="C1" s="34"/>
    </row>
    <row r="2" spans="1:3">
      <c r="B2" s="1"/>
      <c r="C2" s="1"/>
    </row>
    <row r="3" spans="1:3">
      <c r="A3" s="2" t="s">
        <v>1</v>
      </c>
      <c r="B3" s="1" t="s">
        <v>2</v>
      </c>
      <c r="C3" s="3">
        <v>60083</v>
      </c>
    </row>
    <row r="4" spans="1:3">
      <c r="A4" s="2" t="s">
        <v>3</v>
      </c>
      <c r="B4" s="1" t="s">
        <v>4</v>
      </c>
      <c r="C4" s="4">
        <v>47665</v>
      </c>
    </row>
    <row r="5" spans="1:3">
      <c r="A5" s="2"/>
      <c r="B5" s="1"/>
      <c r="C5" s="3"/>
    </row>
    <row r="6" spans="1:3">
      <c r="B6" s="5" t="s">
        <v>5</v>
      </c>
      <c r="C6" s="6">
        <f>SUM(C3:C5)</f>
        <v>107748</v>
      </c>
    </row>
    <row r="7" spans="1:3">
      <c r="A7" s="7"/>
      <c r="B7" s="8"/>
      <c r="C7" s="1"/>
    </row>
    <row r="8" spans="1:3">
      <c r="A8" s="32" t="s">
        <v>6</v>
      </c>
      <c r="B8" s="33"/>
      <c r="C8" s="34"/>
    </row>
    <row r="9" spans="1:3">
      <c r="A9" s="2" t="s">
        <v>7</v>
      </c>
      <c r="B9" s="8"/>
      <c r="C9" s="1"/>
    </row>
    <row r="10" spans="1:3">
      <c r="A10" s="1" t="s">
        <v>8</v>
      </c>
      <c r="B10" s="8" t="s">
        <v>9</v>
      </c>
      <c r="C10" s="9">
        <v>764640</v>
      </c>
    </row>
    <row r="11" spans="1:3">
      <c r="A11" s="1" t="s">
        <v>10</v>
      </c>
      <c r="B11" s="8"/>
      <c r="C11" s="8">
        <v>2500</v>
      </c>
    </row>
    <row r="12" spans="1:3">
      <c r="A12" s="1" t="s">
        <v>11</v>
      </c>
      <c r="B12" s="8" t="s">
        <v>12</v>
      </c>
      <c r="C12" s="8">
        <v>25920</v>
      </c>
    </row>
    <row r="13" spans="1:3">
      <c r="A13" s="1" t="s">
        <v>13</v>
      </c>
      <c r="B13" s="8" t="s">
        <v>14</v>
      </c>
      <c r="C13" s="8">
        <v>4320</v>
      </c>
    </row>
    <row r="14" spans="1:3">
      <c r="A14" s="1" t="s">
        <v>15</v>
      </c>
      <c r="B14" s="8" t="s">
        <v>16</v>
      </c>
      <c r="C14" s="8">
        <v>7200</v>
      </c>
    </row>
    <row r="15" spans="1:3">
      <c r="A15" s="10" t="s">
        <v>17</v>
      </c>
      <c r="B15" s="11" t="s">
        <v>18</v>
      </c>
      <c r="C15" s="11">
        <v>30000</v>
      </c>
    </row>
    <row r="16" spans="1:3">
      <c r="A16" s="1" t="s">
        <v>19</v>
      </c>
      <c r="B16" s="8" t="s">
        <v>20</v>
      </c>
      <c r="C16" s="8">
        <v>1800</v>
      </c>
    </row>
    <row r="17" spans="1:3">
      <c r="A17" s="1" t="s">
        <v>21</v>
      </c>
      <c r="B17" s="8" t="s">
        <v>22</v>
      </c>
      <c r="C17" s="8">
        <v>34560</v>
      </c>
    </row>
    <row r="18" spans="1:3">
      <c r="A18" s="1" t="s">
        <v>23</v>
      </c>
      <c r="B18" s="8" t="s">
        <v>24</v>
      </c>
      <c r="C18" s="8">
        <v>40500</v>
      </c>
    </row>
    <row r="19" spans="1:3">
      <c r="A19" s="1" t="s">
        <v>25</v>
      </c>
      <c r="B19" s="8" t="s">
        <v>26</v>
      </c>
      <c r="C19" s="8">
        <v>5400</v>
      </c>
    </row>
    <row r="20" spans="1:3">
      <c r="A20" s="1" t="s">
        <v>27</v>
      </c>
      <c r="B20" s="8" t="s">
        <v>28</v>
      </c>
      <c r="C20" s="8">
        <v>20000</v>
      </c>
    </row>
    <row r="21" spans="1:3">
      <c r="A21" s="1" t="s">
        <v>29</v>
      </c>
      <c r="B21" s="8" t="s">
        <v>30</v>
      </c>
      <c r="C21" s="8">
        <v>5500</v>
      </c>
    </row>
    <row r="22" spans="1:3">
      <c r="A22" s="1"/>
      <c r="B22" s="8"/>
      <c r="C22" s="8"/>
    </row>
    <row r="23" spans="1:3">
      <c r="A23" s="1"/>
      <c r="B23" s="8"/>
      <c r="C23" s="8"/>
    </row>
    <row r="24" spans="1:3">
      <c r="A24" s="12"/>
      <c r="B24" s="13" t="s">
        <v>31</v>
      </c>
      <c r="C24" s="13">
        <f>SUM(C10:C23)</f>
        <v>942340</v>
      </c>
    </row>
    <row r="25" spans="1:3">
      <c r="A25" s="1"/>
      <c r="B25" s="8"/>
      <c r="C25" s="8"/>
    </row>
    <row r="26" spans="1:3">
      <c r="A26" s="32" t="s">
        <v>32</v>
      </c>
      <c r="B26" s="33"/>
      <c r="C26" s="34"/>
    </row>
    <row r="27" spans="1:3">
      <c r="A27" s="14">
        <v>161</v>
      </c>
      <c r="B27" s="8"/>
      <c r="C27" s="8"/>
    </row>
    <row r="28" spans="1:3">
      <c r="A28" s="1" t="s">
        <v>33</v>
      </c>
      <c r="B28" s="8" t="s">
        <v>34</v>
      </c>
      <c r="C28" s="8">
        <v>131040</v>
      </c>
    </row>
    <row r="29" spans="1:3">
      <c r="A29" s="1" t="s">
        <v>35</v>
      </c>
      <c r="B29" s="8" t="s">
        <v>36</v>
      </c>
      <c r="C29" s="8">
        <v>17010</v>
      </c>
    </row>
    <row r="30" spans="1:3">
      <c r="B30" s="15" t="s">
        <v>37</v>
      </c>
      <c r="C30" s="13">
        <f>SUM(C28:C29)</f>
        <v>148050</v>
      </c>
    </row>
    <row r="31" spans="1:3">
      <c r="A31" s="1"/>
      <c r="B31" s="8"/>
      <c r="C31" s="8"/>
    </row>
    <row r="32" spans="1:3">
      <c r="A32" s="32" t="s">
        <v>38</v>
      </c>
      <c r="B32" s="33"/>
      <c r="C32" s="34"/>
    </row>
    <row r="33" spans="1:3">
      <c r="A33" s="14">
        <v>191</v>
      </c>
      <c r="B33" s="8"/>
      <c r="C33" s="8"/>
    </row>
    <row r="34" spans="1:3">
      <c r="A34" s="1" t="s">
        <v>39</v>
      </c>
      <c r="B34" s="1" t="s">
        <v>40</v>
      </c>
      <c r="C34" s="8">
        <v>114660</v>
      </c>
    </row>
    <row r="35" spans="1:3">
      <c r="A35" s="1" t="s">
        <v>41</v>
      </c>
      <c r="B35" s="1" t="s">
        <v>42</v>
      </c>
      <c r="C35" s="8">
        <v>22620</v>
      </c>
    </row>
    <row r="36" spans="1:3">
      <c r="A36" s="1"/>
      <c r="B36" s="15" t="s">
        <v>37</v>
      </c>
      <c r="C36" s="13">
        <f>SUM(C34:C35)</f>
        <v>137280</v>
      </c>
    </row>
    <row r="37" spans="1:3">
      <c r="A37" s="32" t="s">
        <v>43</v>
      </c>
      <c r="B37" s="33"/>
      <c r="C37" s="34"/>
    </row>
    <row r="38" spans="1:3">
      <c r="A38" s="14">
        <v>626</v>
      </c>
      <c r="B38" s="1"/>
      <c r="C38" s="1"/>
    </row>
    <row r="39" spans="1:3">
      <c r="A39" s="1" t="s">
        <v>44</v>
      </c>
      <c r="B39" s="12" t="s">
        <v>45</v>
      </c>
      <c r="C39" s="8">
        <v>310700</v>
      </c>
    </row>
    <row r="40" spans="1:3">
      <c r="A40" s="1" t="s">
        <v>46</v>
      </c>
      <c r="B40" s="1"/>
      <c r="C40" s="16">
        <v>96</v>
      </c>
    </row>
    <row r="41" spans="1:3">
      <c r="A41" s="1"/>
      <c r="B41" s="15" t="s">
        <v>37</v>
      </c>
      <c r="C41" s="17">
        <f>SUM(C39:C40)</f>
        <v>310796</v>
      </c>
    </row>
    <row r="42" spans="1:3">
      <c r="A42" s="1"/>
      <c r="B42" s="1"/>
      <c r="C42" s="8"/>
    </row>
    <row r="43" spans="1:3">
      <c r="A43" s="32" t="s">
        <v>47</v>
      </c>
      <c r="B43" s="33"/>
      <c r="C43" s="34"/>
    </row>
    <row r="44" spans="1:3">
      <c r="A44" s="14">
        <v>610</v>
      </c>
      <c r="B44" s="1"/>
      <c r="C44" s="8"/>
    </row>
    <row r="45" spans="1:3">
      <c r="A45" s="1" t="s">
        <v>48</v>
      </c>
      <c r="B45" s="1"/>
      <c r="C45" s="8">
        <v>121800</v>
      </c>
    </row>
    <row r="46" spans="1:3">
      <c r="A46" s="12" t="s">
        <v>49</v>
      </c>
      <c r="B46" s="1"/>
      <c r="C46" s="8">
        <v>1218</v>
      </c>
    </row>
    <row r="47" spans="1:3">
      <c r="A47" s="1" t="s">
        <v>50</v>
      </c>
      <c r="B47" s="1"/>
      <c r="C47" s="3">
        <v>49400</v>
      </c>
    </row>
    <row r="48" spans="1:3">
      <c r="A48" s="18"/>
      <c r="B48" s="19" t="s">
        <v>31</v>
      </c>
      <c r="C48" s="20">
        <f>SUM(C45:C47)</f>
        <v>172418</v>
      </c>
    </row>
    <row r="49" spans="1:3">
      <c r="A49" s="14">
        <v>624</v>
      </c>
      <c r="B49" s="1"/>
      <c r="C49" s="1"/>
    </row>
    <row r="50" spans="1:3">
      <c r="A50" s="12" t="s">
        <v>51</v>
      </c>
      <c r="B50" s="1"/>
      <c r="C50" s="8">
        <v>1700</v>
      </c>
    </row>
    <row r="51" spans="1:3">
      <c r="A51" s="12" t="s">
        <v>52</v>
      </c>
      <c r="B51" s="1"/>
      <c r="C51" s="8">
        <v>1000</v>
      </c>
    </row>
    <row r="52" spans="1:3">
      <c r="A52" s="1" t="s">
        <v>53</v>
      </c>
      <c r="B52" s="1"/>
      <c r="C52" s="8">
        <v>950</v>
      </c>
    </row>
    <row r="53" spans="1:3">
      <c r="A53" s="1" t="s">
        <v>54</v>
      </c>
      <c r="B53" s="1"/>
      <c r="C53" s="8">
        <v>1300</v>
      </c>
    </row>
    <row r="54" spans="1:3">
      <c r="A54" s="12" t="s">
        <v>55</v>
      </c>
      <c r="B54" s="1"/>
      <c r="C54" s="8">
        <v>490</v>
      </c>
    </row>
    <row r="55" spans="1:3">
      <c r="A55" s="1" t="s">
        <v>56</v>
      </c>
      <c r="B55" s="1"/>
      <c r="C55" s="8">
        <v>910</v>
      </c>
    </row>
    <row r="56" spans="1:3">
      <c r="A56" s="12" t="s">
        <v>57</v>
      </c>
      <c r="B56" s="1"/>
      <c r="C56" s="8">
        <v>3419</v>
      </c>
    </row>
    <row r="57" spans="1:3">
      <c r="A57" s="12" t="s">
        <v>58</v>
      </c>
      <c r="B57" s="1"/>
      <c r="C57" s="8">
        <v>2925</v>
      </c>
    </row>
    <row r="58" spans="1:3">
      <c r="A58" s="12" t="s">
        <v>59</v>
      </c>
      <c r="B58" s="15"/>
      <c r="C58" s="3">
        <v>7600</v>
      </c>
    </row>
    <row r="59" spans="1:3">
      <c r="A59" s="18"/>
      <c r="B59" s="15" t="s">
        <v>31</v>
      </c>
      <c r="C59" s="13">
        <f>SUM(C50:C58)</f>
        <v>20294</v>
      </c>
    </row>
    <row r="61" spans="1:3">
      <c r="A61" s="32" t="s">
        <v>60</v>
      </c>
      <c r="B61" s="33"/>
      <c r="C61" s="34"/>
    </row>
    <row r="62" spans="1:3">
      <c r="A62" s="14" t="s">
        <v>61</v>
      </c>
      <c r="B62" s="1"/>
      <c r="C62" s="8">
        <v>3450</v>
      </c>
    </row>
    <row r="63" spans="1:3">
      <c r="A63" s="2" t="s">
        <v>62</v>
      </c>
      <c r="B63" s="1"/>
      <c r="C63" s="8">
        <v>0</v>
      </c>
    </row>
    <row r="64" spans="1:3">
      <c r="A64" s="1"/>
      <c r="B64" s="15" t="s">
        <v>37</v>
      </c>
      <c r="C64" s="13">
        <f>SUM(C62:C63)</f>
        <v>3450</v>
      </c>
    </row>
    <row r="65" spans="1:3">
      <c r="A65" s="1"/>
    </row>
    <row r="66" spans="1:3">
      <c r="A66" s="21" t="s">
        <v>63</v>
      </c>
      <c r="B66" s="22"/>
      <c r="C66" s="23"/>
    </row>
    <row r="67" spans="1:3">
      <c r="A67" s="18"/>
      <c r="B67" s="18"/>
      <c r="C67" s="18"/>
    </row>
    <row r="68" spans="1:3">
      <c r="A68" s="2" t="s">
        <v>64</v>
      </c>
      <c r="B68" s="1"/>
      <c r="C68" s="8">
        <v>1000</v>
      </c>
    </row>
    <row r="69" spans="1:3">
      <c r="A69" s="12" t="s">
        <v>65</v>
      </c>
      <c r="B69" s="1"/>
      <c r="C69" s="8">
        <v>1000</v>
      </c>
    </row>
    <row r="70" spans="1:3">
      <c r="A70" s="24"/>
      <c r="B70" s="15" t="s">
        <v>31</v>
      </c>
      <c r="C70" s="13">
        <f>SUM(C68:C69)</f>
        <v>2000</v>
      </c>
    </row>
    <row r="71" spans="1:3">
      <c r="A71" s="24"/>
      <c r="B71" s="15"/>
      <c r="C71" s="13"/>
    </row>
    <row r="72" spans="1:3">
      <c r="A72" s="25" t="s">
        <v>63</v>
      </c>
      <c r="B72" s="26"/>
      <c r="C72" s="27"/>
    </row>
    <row r="73" spans="1:3">
      <c r="A73" s="14" t="s">
        <v>66</v>
      </c>
      <c r="B73" s="1"/>
      <c r="C73" s="8">
        <v>8000</v>
      </c>
    </row>
    <row r="74" spans="1:3">
      <c r="A74" s="1" t="s">
        <v>67</v>
      </c>
      <c r="B74" s="1"/>
      <c r="C74" s="8">
        <v>700</v>
      </c>
    </row>
    <row r="75" spans="1:3">
      <c r="A75" s="1" t="s">
        <v>68</v>
      </c>
      <c r="B75" s="1"/>
      <c r="C75" s="8">
        <v>1920</v>
      </c>
    </row>
    <row r="76" spans="1:3">
      <c r="A76" s="1"/>
      <c r="B76" s="15" t="s">
        <v>31</v>
      </c>
      <c r="C76" s="13">
        <f>SUM(C73:C75)</f>
        <v>10620</v>
      </c>
    </row>
    <row r="77" spans="1:3">
      <c r="A77" s="28"/>
      <c r="B77" s="29"/>
      <c r="C77" s="30"/>
    </row>
    <row r="78" spans="1:3">
      <c r="A78" s="35" t="s">
        <v>63</v>
      </c>
      <c r="B78" s="36"/>
      <c r="C78" s="37"/>
    </row>
    <row r="79" spans="1:3">
      <c r="A79" s="14" t="s">
        <v>69</v>
      </c>
      <c r="B79" s="1"/>
      <c r="C79" s="8">
        <v>3200</v>
      </c>
    </row>
    <row r="80" spans="1:3">
      <c r="A80" s="18"/>
      <c r="B80" s="31" t="s">
        <v>31</v>
      </c>
      <c r="C80" s="20">
        <f>SUM(C79)</f>
        <v>3200</v>
      </c>
    </row>
    <row r="81" spans="1:3">
      <c r="A81" s="1"/>
      <c r="B81" s="15"/>
      <c r="C81" s="13"/>
    </row>
    <row r="82" spans="1:3">
      <c r="A82" s="28"/>
      <c r="B82" s="29"/>
      <c r="C82" s="30"/>
    </row>
    <row r="83" spans="1:3">
      <c r="A83" s="32" t="s">
        <v>70</v>
      </c>
      <c r="B83" s="33"/>
      <c r="C83" s="34"/>
    </row>
    <row r="84" spans="1:3">
      <c r="A84" s="14">
        <v>430</v>
      </c>
      <c r="B84" s="1"/>
      <c r="C84" s="1"/>
    </row>
    <row r="85" spans="1:3">
      <c r="A85" s="1" t="s">
        <v>71</v>
      </c>
      <c r="B85" s="1"/>
      <c r="C85" s="8">
        <v>2500</v>
      </c>
    </row>
    <row r="86" spans="1:3">
      <c r="A86" s="1" t="s">
        <v>72</v>
      </c>
      <c r="B86" s="1"/>
      <c r="C86" s="8">
        <v>1500</v>
      </c>
    </row>
    <row r="87" spans="1:3">
      <c r="A87" s="12" t="s">
        <v>73</v>
      </c>
      <c r="B87" s="1"/>
      <c r="C87" s="8">
        <v>4420</v>
      </c>
    </row>
    <row r="88" spans="1:3">
      <c r="A88" s="1" t="s">
        <v>74</v>
      </c>
      <c r="B88" s="1"/>
      <c r="C88" s="8">
        <v>700</v>
      </c>
    </row>
    <row r="89" spans="1:3">
      <c r="A89" s="1" t="s">
        <v>75</v>
      </c>
      <c r="B89" s="1"/>
      <c r="C89" s="8">
        <v>1200</v>
      </c>
    </row>
    <row r="90" spans="1:3">
      <c r="A90" s="12" t="s">
        <v>76</v>
      </c>
      <c r="B90" s="1"/>
      <c r="C90" s="8">
        <v>2000</v>
      </c>
    </row>
    <row r="91" spans="1:3">
      <c r="A91" s="1"/>
      <c r="B91" s="15" t="s">
        <v>37</v>
      </c>
      <c r="C91" s="13">
        <f>SUM(C85:C90)</f>
        <v>12320</v>
      </c>
    </row>
    <row r="92" spans="1:3">
      <c r="A92" s="18"/>
      <c r="B92" s="18"/>
      <c r="C92" s="18"/>
    </row>
    <row r="93" spans="1:3">
      <c r="A93" s="32" t="s">
        <v>77</v>
      </c>
      <c r="B93" s="33"/>
      <c r="C93" s="34"/>
    </row>
    <row r="94" spans="1:3">
      <c r="A94" s="1"/>
      <c r="B94" s="1"/>
      <c r="C94" s="1"/>
    </row>
    <row r="95" spans="1:3">
      <c r="A95" s="14">
        <v>430</v>
      </c>
      <c r="B95" s="1"/>
      <c r="C95" s="8"/>
    </row>
    <row r="96" spans="1:3">
      <c r="A96" s="12" t="s">
        <v>78</v>
      </c>
      <c r="B96" s="1"/>
      <c r="C96" s="8">
        <v>2800</v>
      </c>
    </row>
    <row r="97" spans="1:3">
      <c r="A97" s="1"/>
      <c r="B97" s="15" t="s">
        <v>37</v>
      </c>
      <c r="C97" s="13">
        <f>SUM(C96:C96)</f>
        <v>2800</v>
      </c>
    </row>
    <row r="98" spans="1:3">
      <c r="A98" s="18"/>
      <c r="B98" s="18"/>
      <c r="C98" s="18"/>
    </row>
    <row r="99" spans="1:3">
      <c r="A99" s="32" t="s">
        <v>79</v>
      </c>
      <c r="B99" s="33"/>
      <c r="C99" s="34"/>
    </row>
    <row r="100" spans="1:3">
      <c r="A100" s="14">
        <v>516</v>
      </c>
      <c r="B100" s="1"/>
      <c r="C100" s="1"/>
    </row>
    <row r="101" spans="1:3">
      <c r="A101" s="12" t="s">
        <v>80</v>
      </c>
      <c r="B101" s="1"/>
      <c r="C101" s="8">
        <v>100000</v>
      </c>
    </row>
    <row r="102" spans="1:3">
      <c r="A102" s="1"/>
      <c r="B102" s="15" t="s">
        <v>37</v>
      </c>
      <c r="C102" s="13">
        <f>SUM(C101)</f>
        <v>100000</v>
      </c>
    </row>
    <row r="103" spans="1:3">
      <c r="A103" s="18"/>
      <c r="B103" s="18"/>
      <c r="C103" s="18"/>
    </row>
    <row r="104" spans="1:3">
      <c r="A104" s="18"/>
      <c r="B104" s="18"/>
      <c r="C104" s="18"/>
    </row>
    <row r="105" spans="1:3">
      <c r="A105" s="1"/>
      <c r="B105" s="15" t="s">
        <v>81</v>
      </c>
      <c r="C105" s="13">
        <f>SUM(C6,C24,C30,C36,C41,C48,C59,C64,C70,C76,C80,C91,C97,C102)</f>
        <v>1973316</v>
      </c>
    </row>
    <row r="106" spans="1:3">
      <c r="A106" s="1"/>
      <c r="B106" s="15"/>
      <c r="C106" s="13"/>
    </row>
    <row r="107" spans="1:3">
      <c r="A107" s="1"/>
      <c r="B107" s="15"/>
      <c r="C107" s="13"/>
    </row>
    <row r="108" spans="1:3">
      <c r="A108" s="38" t="s">
        <v>82</v>
      </c>
      <c r="B108" s="38"/>
      <c r="C108" s="38"/>
    </row>
    <row r="109" spans="1:3">
      <c r="A109" s="14">
        <v>760</v>
      </c>
      <c r="B109" s="1"/>
      <c r="C109" s="1"/>
    </row>
    <row r="110" spans="1:3">
      <c r="A110" s="12" t="s">
        <v>83</v>
      </c>
      <c r="B110" s="1"/>
      <c r="C110" s="8">
        <v>180000</v>
      </c>
    </row>
    <row r="111" spans="1:3">
      <c r="A111" s="12" t="s">
        <v>84</v>
      </c>
      <c r="B111" s="1"/>
      <c r="C111" s="8">
        <v>231000</v>
      </c>
    </row>
    <row r="112" spans="1:3">
      <c r="A112" s="12"/>
      <c r="B112" s="12"/>
      <c r="C112" s="8"/>
    </row>
    <row r="113" spans="1:3">
      <c r="A113" s="1"/>
      <c r="B113" s="15" t="s">
        <v>31</v>
      </c>
      <c r="C113" s="13">
        <f>SUM(C110:C112)</f>
        <v>411000</v>
      </c>
    </row>
    <row r="114" spans="1:3">
      <c r="A114" s="1"/>
      <c r="B114" s="15"/>
      <c r="C114" s="13"/>
    </row>
    <row r="115" spans="1:3">
      <c r="A115" s="18"/>
      <c r="B115" s="18"/>
      <c r="C115" s="18"/>
    </row>
    <row r="116" spans="1:3">
      <c r="A116" s="18"/>
      <c r="B116" s="19"/>
      <c r="C116" s="20">
        <f>SUM(C105, C113)</f>
        <v>2384316</v>
      </c>
    </row>
  </sheetData>
  <mergeCells count="12">
    <mergeCell ref="A108:C108"/>
    <mergeCell ref="A1:C1"/>
    <mergeCell ref="A8:C8"/>
    <mergeCell ref="A26:C26"/>
    <mergeCell ref="A32:C32"/>
    <mergeCell ref="A37:C37"/>
    <mergeCell ref="A43:C43"/>
    <mergeCell ref="A61:C61"/>
    <mergeCell ref="A78:C78"/>
    <mergeCell ref="A83:C83"/>
    <mergeCell ref="A93:C93"/>
    <mergeCell ref="A99:C99"/>
  </mergeCells>
  <phoneticPr fontId="7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Mergen, Scott</dc:creator>
  <cp:lastModifiedBy>Tim Glasspool</cp:lastModifiedBy>
  <cp:lastPrinted>2014-11-03T18:42:07Z</cp:lastPrinted>
  <dcterms:created xsi:type="dcterms:W3CDTF">2014-11-03T18:18:31Z</dcterms:created>
  <dcterms:modified xsi:type="dcterms:W3CDTF">2014-11-03T18:43:27Z</dcterms:modified>
</cp:coreProperties>
</file>